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icfonline-my.sharepoint.com/personal/19940_icf_com/Documents/projects/Sites/2020/ITP_mitigation/"/>
    </mc:Choice>
  </mc:AlternateContent>
  <xr:revisionPtr revIDLastSave="125" documentId="8_{BD068B87-CD15-4AE0-888F-DA355068D59A}" xr6:coauthVersionLast="47" xr6:coauthVersionMax="47" xr10:uidLastSave="{C6EFEC8C-0FD5-45A5-B0BD-96EF88FB6E48}"/>
  <bookViews>
    <workbookView xWindow="-108" yWindow="-108" windowWidth="23256" windowHeight="11964" xr2:uid="{1C089D5A-2D3F-4242-988F-31140BFDF5A2}"/>
  </bookViews>
  <sheets>
    <sheet name="DRAFT - potential mitig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F7" i="1"/>
  <c r="B18" i="1" l="1"/>
  <c r="B19" i="1" s="1"/>
</calcChain>
</file>

<file path=xl/sharedStrings.xml><?xml version="1.0" encoding="utf-8"?>
<sst xmlns="http://schemas.openxmlformats.org/spreadsheetml/2006/main" count="59" uniqueCount="37">
  <si>
    <t>Species</t>
  </si>
  <si>
    <t>State status</t>
  </si>
  <si>
    <t>Impact type</t>
  </si>
  <si>
    <t>Habitat type</t>
  </si>
  <si>
    <t>Impact</t>
  </si>
  <si>
    <t>Notes</t>
  </si>
  <si>
    <t>Longfin Smelt</t>
  </si>
  <si>
    <t>Threatened</t>
  </si>
  <si>
    <t>Permanent</t>
  </si>
  <si>
    <t>Aquatic</t>
  </si>
  <si>
    <t>Reduced Dec-May Delta outflow correlated with lower population abundance</t>
  </si>
  <si>
    <t>Tidal habitat restoration (Bay-Delta)</t>
  </si>
  <si>
    <t>Endangered</t>
  </si>
  <si>
    <t>Workings not for inclusion in table:</t>
  </si>
  <si>
    <t>Alt 1B</t>
  </si>
  <si>
    <t>Add channel margin habitat restoration for Delta</t>
  </si>
  <si>
    <t>linear feet</t>
  </si>
  <si>
    <t>feet</t>
  </si>
  <si>
    <t>assumed bench width</t>
  </si>
  <si>
    <t>square feet</t>
  </si>
  <si>
    <t>This acreage gets added to upstream acreage</t>
  </si>
  <si>
    <t>acres</t>
  </si>
  <si>
    <t>DRAFT</t>
  </si>
  <si>
    <t>Acreage calculated based on incremental difference in hydrodynamic area of effect using CDFW (2009, 2020) February-June E:I method</t>
  </si>
  <si>
    <t>Riparian/offchannel rearing habitat (Sacramento River + lower Sutter Bypass)</t>
  </si>
  <si>
    <t>Reduced Chinook salmon rearing habitat (Sacramento River mainstem, lower Sutter Bypass)</t>
  </si>
  <si>
    <t>Acreage based on area of habitat &lt; 1 meter deep; assumes 10 acres of impact in lower Sutter Bypass based on FEIR/S analysis</t>
  </si>
  <si>
    <t>Impacts (acres)*</t>
  </si>
  <si>
    <t>*ITP Application Proposed Project operations</t>
  </si>
  <si>
    <t>Reduced Chinook salmon rearing habitat (north Delta riparian/wetland bench)</t>
  </si>
  <si>
    <t>Riparian/wetland bench</t>
  </si>
  <si>
    <t>178**</t>
  </si>
  <si>
    <t>Assumed 100-foot wide habitat in order to calculate acreage based on length of habitat affected</t>
  </si>
  <si>
    <r>
      <t xml:space="preserve">**Does not include Yolo Bypass acreage, as this is an access issue addressed in the ITPA's Project Description (Section 3.4.12: </t>
    </r>
    <r>
      <rPr>
        <i/>
        <sz val="12"/>
        <color theme="1"/>
        <rFont val="Calibri"/>
        <family val="2"/>
        <scheme val="minor"/>
      </rPr>
      <t>The Project will operate to ensure there are no effects to the Big Notch Project’s ability to achieve the same level of performance for salmonids in the Sacramento River as it would absent the Project</t>
    </r>
    <r>
      <rPr>
        <sz val="12"/>
        <color theme="1"/>
        <rFont val="Calibri"/>
        <family val="2"/>
        <scheme val="minor"/>
      </rPr>
      <t xml:space="preserve">) and Adaptive Management Plan (Appendix 4O, Section 8.5 </t>
    </r>
    <r>
      <rPr>
        <i/>
        <sz val="12"/>
        <color theme="1"/>
        <rFont val="Calibri"/>
        <family val="2"/>
        <scheme val="minor"/>
      </rPr>
      <t>Interaction with Fremont Weir Notch Project: Therefore, the effect of the Project on the notch is also uncertain and monitoring will be needed to determine whether there is an effect and if so, what the magnitude of an effect would be on entrainment juvenile salmon onto the Yolo Bypass. If there is an adverse effect, a science-based adaptive management approach will be needed to determine how to adjust diversions 158 river miles upstream of the notch to improve the efficiency of the notch for entraining juvenile salmon into the Yolo Bypass</t>
    </r>
    <r>
      <rPr>
        <sz val="12"/>
        <color theme="1"/>
        <rFont val="Calibri"/>
        <family val="2"/>
        <scheme val="minor"/>
      </rPr>
      <t>.)</t>
    </r>
  </si>
  <si>
    <t>Central Valley Spring-Run Chinook Salmon</t>
  </si>
  <si>
    <t>Sacramento River Winter-Run Chinook Salmon</t>
  </si>
  <si>
    <r>
      <rPr>
        <b/>
        <sz val="24"/>
        <color rgb="FFFF0000"/>
        <rFont val="Calibri"/>
        <family val="2"/>
        <scheme val="minor"/>
      </rPr>
      <t>DRAFT.</t>
    </r>
    <r>
      <rPr>
        <b/>
        <sz val="24"/>
        <color theme="1"/>
        <rFont val="Calibri"/>
        <family val="2"/>
        <scheme val="minor"/>
      </rPr>
      <t xml:space="preserve"> </t>
    </r>
    <r>
      <rPr>
        <b/>
        <sz val="22"/>
        <color theme="1"/>
        <rFont val="Calibri"/>
        <family val="2"/>
        <scheme val="minor"/>
      </rPr>
      <t>Impact Acreages for Mitigation Considerations in CESA 2081 Permitting.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</si>
</sst>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b/>
      <sz val="12"/>
      <color theme="1"/>
      <name val="Calibri"/>
      <family val="2"/>
      <scheme val="minor"/>
    </font>
    <font>
      <b/>
      <sz val="72"/>
      <color rgb="FFFF0000"/>
      <name val="Calibri"/>
      <family val="2"/>
      <scheme val="minor"/>
    </font>
    <font>
      <b/>
      <sz val="24"/>
      <color rgb="FFFF0000"/>
      <name val="Calibri"/>
      <family val="2"/>
      <scheme val="minor"/>
    </font>
    <font>
      <b/>
      <sz val="24"/>
      <color theme="1"/>
      <name val="Calibri"/>
      <family val="2"/>
      <scheme val="minor"/>
    </font>
    <font>
      <b/>
      <sz val="22"/>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0" fillId="0" borderId="0" xfId="0"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0" fillId="2" borderId="0" xfId="0" quotePrefix="1" applyFill="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1" fillId="0" borderId="2" xfId="0" applyFont="1" applyBorder="1"/>
    <xf numFmtId="0" fontId="1" fillId="2" borderId="2" xfId="0" applyFont="1" applyFill="1" applyBorder="1" applyAlignment="1">
      <alignment wrapText="1"/>
    </xf>
    <xf numFmtId="0" fontId="0" fillId="0" borderId="0" xfId="0" applyFill="1" applyBorder="1" applyAlignment="1">
      <alignment horizontal="left" vertical="top"/>
    </xf>
    <xf numFmtId="164" fontId="0" fillId="2" borderId="0" xfId="0" quotePrefix="1" applyNumberFormat="1" applyFill="1" applyAlignment="1">
      <alignment horizontal="left" vertical="top"/>
    </xf>
    <xf numFmtId="164" fontId="0" fillId="2" borderId="1" xfId="0" quotePrefix="1" applyNumberFormat="1" applyFill="1" applyBorder="1" applyAlignment="1">
      <alignment horizontal="left" vertical="top"/>
    </xf>
    <xf numFmtId="0" fontId="0" fillId="0" borderId="0" xfId="0" applyFill="1" applyBorder="1" applyAlignment="1">
      <alignment horizontal="lef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E943-132F-154C-A83C-4468F2A7C634}">
  <sheetPr>
    <tabColor rgb="FFFF0000"/>
  </sheetPr>
  <dimension ref="A1:J19"/>
  <sheetViews>
    <sheetView tabSelected="1" zoomScale="60" zoomScaleNormal="60" workbookViewId="0">
      <selection activeCell="J4" sqref="J4"/>
    </sheetView>
  </sheetViews>
  <sheetFormatPr defaultColWidth="11" defaultRowHeight="15.6" x14ac:dyDescent="0.3"/>
  <cols>
    <col min="1" max="1" width="45.3984375" customWidth="1"/>
    <col min="2" max="2" width="15.796875" customWidth="1"/>
    <col min="4" max="4" width="11.09765625" bestFit="1" customWidth="1"/>
    <col min="5" max="5" width="37.69921875" customWidth="1"/>
    <col min="6" max="6" width="14" bestFit="1" customWidth="1"/>
    <col min="7" max="7" width="37.8984375" bestFit="1" customWidth="1"/>
    <col min="8" max="8" width="26.796875" bestFit="1" customWidth="1"/>
    <col min="9" max="9" width="20.19921875" customWidth="1"/>
    <col min="10" max="10" width="29.69921875" customWidth="1"/>
    <col min="11" max="11" width="33" customWidth="1"/>
  </cols>
  <sheetData>
    <row r="1" spans="1:10" ht="91.8" x14ac:dyDescent="1.65">
      <c r="A1" s="1" t="s">
        <v>36</v>
      </c>
      <c r="G1" s="2" t="s">
        <v>22</v>
      </c>
    </row>
    <row r="3" spans="1:10" ht="31.2" x14ac:dyDescent="0.3">
      <c r="A3" s="9" t="s">
        <v>0</v>
      </c>
      <c r="B3" s="9" t="s">
        <v>1</v>
      </c>
      <c r="C3" s="9" t="s">
        <v>2</v>
      </c>
      <c r="D3" s="9" t="s">
        <v>3</v>
      </c>
      <c r="E3" s="9" t="s">
        <v>4</v>
      </c>
      <c r="F3" s="10" t="s">
        <v>27</v>
      </c>
      <c r="G3" s="9" t="s">
        <v>3</v>
      </c>
      <c r="H3" s="9" t="s">
        <v>5</v>
      </c>
    </row>
    <row r="4" spans="1:10" ht="91.8" x14ac:dyDescent="1.65">
      <c r="A4" s="3" t="s">
        <v>6</v>
      </c>
      <c r="B4" s="3" t="s">
        <v>7</v>
      </c>
      <c r="C4" s="3" t="s">
        <v>8</v>
      </c>
      <c r="D4" s="3" t="s">
        <v>9</v>
      </c>
      <c r="E4" s="4" t="s">
        <v>10</v>
      </c>
      <c r="F4" s="5">
        <v>11</v>
      </c>
      <c r="G4" s="4" t="s">
        <v>11</v>
      </c>
      <c r="H4" s="4" t="s">
        <v>23</v>
      </c>
      <c r="J4" s="2"/>
    </row>
    <row r="5" spans="1:10" ht="91.8" x14ac:dyDescent="1.65">
      <c r="A5" s="3" t="s">
        <v>35</v>
      </c>
      <c r="B5" s="3" t="s">
        <v>12</v>
      </c>
      <c r="C5" s="3" t="s">
        <v>8</v>
      </c>
      <c r="D5" s="3" t="s">
        <v>9</v>
      </c>
      <c r="E5" s="4" t="s">
        <v>25</v>
      </c>
      <c r="F5" s="6" t="s">
        <v>31</v>
      </c>
      <c r="G5" s="4" t="s">
        <v>24</v>
      </c>
      <c r="H5" s="4" t="s">
        <v>26</v>
      </c>
      <c r="J5" s="2"/>
    </row>
    <row r="6" spans="1:10" ht="91.8" x14ac:dyDescent="1.65">
      <c r="A6" s="3" t="s">
        <v>34</v>
      </c>
      <c r="B6" s="3" t="s">
        <v>7</v>
      </c>
      <c r="C6" s="3" t="s">
        <v>8</v>
      </c>
      <c r="D6" s="3" t="s">
        <v>9</v>
      </c>
      <c r="E6" s="4" t="s">
        <v>25</v>
      </c>
      <c r="F6" s="6" t="s">
        <v>31</v>
      </c>
      <c r="G6" s="4" t="s">
        <v>24</v>
      </c>
      <c r="H6" s="4" t="s">
        <v>26</v>
      </c>
      <c r="J6" s="2"/>
    </row>
    <row r="7" spans="1:10" ht="91.8" x14ac:dyDescent="1.65">
      <c r="A7" s="3" t="s">
        <v>35</v>
      </c>
      <c r="B7" s="3" t="s">
        <v>12</v>
      </c>
      <c r="C7" s="3" t="s">
        <v>8</v>
      </c>
      <c r="D7" s="3" t="s">
        <v>9</v>
      </c>
      <c r="E7" s="4" t="s">
        <v>29</v>
      </c>
      <c r="F7" s="12">
        <f>(2000*100)/43560</f>
        <v>4.5913682277318637</v>
      </c>
      <c r="G7" s="4" t="s">
        <v>30</v>
      </c>
      <c r="H7" s="4" t="s">
        <v>32</v>
      </c>
      <c r="J7" s="2"/>
    </row>
    <row r="8" spans="1:10" ht="91.8" x14ac:dyDescent="1.65">
      <c r="A8" s="7" t="s">
        <v>34</v>
      </c>
      <c r="B8" s="7" t="s">
        <v>7</v>
      </c>
      <c r="C8" s="7" t="s">
        <v>8</v>
      </c>
      <c r="D8" s="7" t="s">
        <v>9</v>
      </c>
      <c r="E8" s="8" t="s">
        <v>29</v>
      </c>
      <c r="F8" s="13">
        <f>(2000*100)/43560</f>
        <v>4.5913682277318637</v>
      </c>
      <c r="G8" s="8" t="s">
        <v>30</v>
      </c>
      <c r="H8" s="8" t="s">
        <v>32</v>
      </c>
      <c r="J8" s="2"/>
    </row>
    <row r="9" spans="1:10" x14ac:dyDescent="0.3">
      <c r="A9" s="11" t="s">
        <v>28</v>
      </c>
    </row>
    <row r="10" spans="1:10" ht="91.2" customHeight="1" x14ac:dyDescent="0.3">
      <c r="A10" s="14" t="s">
        <v>33</v>
      </c>
      <c r="B10" s="15"/>
      <c r="C10" s="15"/>
      <c r="D10" s="15"/>
      <c r="E10" s="15"/>
      <c r="F10" s="15"/>
      <c r="G10" s="15"/>
      <c r="H10" s="15"/>
    </row>
    <row r="11" spans="1:10" ht="91.8" x14ac:dyDescent="1.65">
      <c r="A11" s="2" t="s">
        <v>22</v>
      </c>
    </row>
    <row r="14" spans="1:10" hidden="1" x14ac:dyDescent="0.3"/>
    <row r="15" spans="1:10" hidden="1" x14ac:dyDescent="0.3">
      <c r="A15" t="s">
        <v>13</v>
      </c>
      <c r="B15" t="s">
        <v>14</v>
      </c>
    </row>
    <row r="16" spans="1:10" hidden="1" x14ac:dyDescent="0.3">
      <c r="A16" t="s">
        <v>15</v>
      </c>
      <c r="B16">
        <v>1880</v>
      </c>
      <c r="C16" t="s">
        <v>16</v>
      </c>
    </row>
    <row r="17" spans="1:4" hidden="1" x14ac:dyDescent="0.3">
      <c r="B17">
        <v>100</v>
      </c>
      <c r="C17" t="s">
        <v>17</v>
      </c>
      <c r="D17" t="s">
        <v>18</v>
      </c>
    </row>
    <row r="18" spans="1:4" hidden="1" x14ac:dyDescent="0.3">
      <c r="B18">
        <f>B16*B17</f>
        <v>188000</v>
      </c>
      <c r="C18" t="s">
        <v>19</v>
      </c>
    </row>
    <row r="19" spans="1:4" hidden="1" x14ac:dyDescent="0.3">
      <c r="A19" t="s">
        <v>20</v>
      </c>
      <c r="B19">
        <f>B18/43560</f>
        <v>4.3158861340679522</v>
      </c>
      <c r="C19" t="s">
        <v>21</v>
      </c>
    </row>
  </sheetData>
  <mergeCells count="1">
    <mergeCell ref="A10:H1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DRAFT - potential mitigation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dc:creator>
  <cp:keywords/>
  <dc:description/>
  <cp:lastModifiedBy>Greenwood, Marin</cp:lastModifiedBy>
  <cp:revision/>
  <dcterms:created xsi:type="dcterms:W3CDTF">2021-08-30T23:11:05Z</dcterms:created>
  <dcterms:modified xsi:type="dcterms:W3CDTF">2022-10-28T00:30:23Z</dcterms:modified>
  <cp:category/>
  <cp:contentStatus/>
</cp:coreProperties>
</file>