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wncald-my.sharepoint.com/personal/charris_brwncald_com/Documents/Shared Internally/Sites/"/>
    </mc:Choice>
  </mc:AlternateContent>
  <xr:revisionPtr revIDLastSave="444" documentId="8_{1305C91D-28E7-4977-AFB9-E0934AAEF708}" xr6:coauthVersionLast="47" xr6:coauthVersionMax="47" xr10:uidLastSave="{091CEE2F-50C3-47B1-8A0C-B2E74ED07808}"/>
  <bookViews>
    <workbookView xWindow="28680" yWindow="-120" windowWidth="29040" windowHeight="15840" activeTab="1" xr2:uid="{1E66DF6E-D126-457C-B016-9B5D3EEDE7C5}"/>
  </bookViews>
  <sheets>
    <sheet name="Summary" sheetId="2" r:id="rId1"/>
    <sheet name="Pie" sheetId="3" r:id="rId2"/>
    <sheet name="Data" sheetId="1" r:id="rId3"/>
  </sheets>
  <calcPr calcId="191028" calcOnSave="0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6" i="1"/>
  <c r="E6" i="1" s="1"/>
  <c r="E8" i="1"/>
  <c r="C8" i="1"/>
  <c r="E3" i="1"/>
  <c r="E7" i="1"/>
  <c r="E14" i="1"/>
  <c r="E13" i="1"/>
  <c r="E11" i="1"/>
  <c r="E10" i="1"/>
  <c r="E9" i="1"/>
  <c r="E5" i="1"/>
  <c r="E4" i="1"/>
  <c r="E2" i="1"/>
</calcChain>
</file>

<file path=xl/sharedStrings.xml><?xml version="1.0" encoding="utf-8"?>
<sst xmlns="http://schemas.openxmlformats.org/spreadsheetml/2006/main" count="100" uniqueCount="46">
  <si>
    <t>Alternative</t>
  </si>
  <si>
    <t>(Multiple Items)</t>
  </si>
  <si>
    <t>New or Existing</t>
  </si>
  <si>
    <t>Feature Name</t>
  </si>
  <si>
    <t>Sum of Total Length (miles)</t>
  </si>
  <si>
    <t>Existing</t>
  </si>
  <si>
    <t xml:space="preserve">Colusa Basin Drain </t>
  </si>
  <si>
    <t xml:space="preserve">GCID Main Canal </t>
  </si>
  <si>
    <t>Knights Landing Ridge Cut</t>
  </si>
  <si>
    <t xml:space="preserve">Tehama Colusa Canal </t>
  </si>
  <si>
    <t>Existing Total</t>
  </si>
  <si>
    <t>New</t>
  </si>
  <si>
    <t>Dunnigan Pipeline</t>
  </si>
  <si>
    <t xml:space="preserve">Funks Pipelines </t>
  </si>
  <si>
    <t>TRR East Pipelines</t>
  </si>
  <si>
    <t>TRR West Pipelines</t>
  </si>
  <si>
    <t>Sites Dam Diversion/Outlet Tunnel</t>
  </si>
  <si>
    <t>Environmental Water Pipeline</t>
  </si>
  <si>
    <t>New Total</t>
  </si>
  <si>
    <t>Grand Total</t>
  </si>
  <si>
    <t>Unit Length (miles)</t>
  </si>
  <si>
    <t>Quantity</t>
  </si>
  <si>
    <t>Total Length (miles)</t>
  </si>
  <si>
    <t>Note</t>
  </si>
  <si>
    <t>Source</t>
  </si>
  <si>
    <t>All</t>
  </si>
  <si>
    <t>Segment between Hamilton City Diversion and TRR</t>
  </si>
  <si>
    <t>Google Earth</t>
  </si>
  <si>
    <t>Segment upstream of Funks Reservoir</t>
  </si>
  <si>
    <t>2-12' diameter pipelines</t>
  </si>
  <si>
    <t xml:space="preserve">HC Feasibility Basis of Design Estimate (June 2021)
</t>
  </si>
  <si>
    <t>2-12' pipelines</t>
  </si>
  <si>
    <t>12" pipeline</t>
  </si>
  <si>
    <t>Preliminary Project Description (as of Feb 2021)</t>
  </si>
  <si>
    <t>2-12' diameter tunnels</t>
  </si>
  <si>
    <t>Segment downstream of Sites</t>
  </si>
  <si>
    <t>Alt 1 &amp; 3</t>
  </si>
  <si>
    <t>9' pipeline is 4 miles to CBD</t>
  </si>
  <si>
    <t>Alt 2</t>
  </si>
  <si>
    <t>10.5' pipeline - 10 miles to Sac River</t>
  </si>
  <si>
    <t>Segment downstream of Dunnigan Pipeline</t>
  </si>
  <si>
    <t>2-32' tunnels</t>
  </si>
  <si>
    <r>
      <rPr>
        <u/>
        <sz val="11"/>
        <color theme="10"/>
        <rFont val="Calibri"/>
        <family val="2"/>
        <scheme val="minor"/>
      </rPr>
      <t>HR Alternative Delivery Memo (Sept 2021)</t>
    </r>
    <r>
      <rPr>
        <strike/>
        <u/>
        <sz val="11"/>
        <color theme="10"/>
        <rFont val="Calibri"/>
        <family val="2"/>
        <scheme val="minor"/>
      </rPr>
      <t xml:space="preserve">
HR Feasibility Cost Estimate TM (May 2021)</t>
    </r>
  </si>
  <si>
    <t>Sites Reservoir Inlet/Outlet Works Tunnels</t>
  </si>
  <si>
    <t>12' pipeline</t>
  </si>
  <si>
    <r>
      <t>HR Alternative Delivery Memo (Sept 2021</t>
    </r>
    <r>
      <rPr>
        <strike/>
        <u/>
        <sz val="11"/>
        <color theme="10"/>
        <rFont val="Calibri"/>
        <family val="2"/>
        <scheme val="minor"/>
      </rPr>
      <t xml:space="preserve">)
HR Feasibility Cost Estimate TM (May 2021)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</si>
</sst>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&quot;mi&quot;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1" applyAlignment="1">
      <alignment wrapText="1"/>
    </xf>
    <xf numFmtId="0" fontId="0" fillId="0" borderId="0" xfId="0" applyFill="1"/>
    <xf numFmtId="0" fontId="1" fillId="0" borderId="0" xfId="1" applyFill="1" applyAlignment="1">
      <alignment wrapText="1"/>
    </xf>
    <xf numFmtId="0" fontId="0" fillId="0" borderId="0" xfId="0" pivotButton="1"/>
    <xf numFmtId="0" fontId="0" fillId="0" borderId="0" xfId="0" applyNumberForma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Fill="1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165" fontId="0" fillId="0" borderId="0" xfId="0" applyNumberFormat="1"/>
    <xf numFmtId="0" fontId="3" fillId="0" borderId="0" xfId="1" applyFont="1" applyFill="1" applyAlignment="1">
      <alignment wrapText="1"/>
    </xf>
  </cellXfs>
  <cellStyles count="2">
    <cellStyle name="Hyperlink" xfId="1" builtinId="8"/>
    <cellStyle name="Normal" xfId="0" builtinId="0"/>
  </cellStyles>
  <dxfs count="8">
    <dxf>
      <numFmt numFmtId="165" formatCode="0.0\ &quot;mi&quot;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1" formatCode="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[Sites Project Conveyance Features.xlsx]Summary!PivotTable1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Sites</a:t>
            </a:r>
            <a:r>
              <a:rPr lang="en-US" baseline="0"/>
              <a:t> Project Conveyance Features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Summary!$C$3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Summary!$A$4:$B$19</c:f>
              <c:multiLvlStrCache>
                <c:ptCount val="11"/>
                <c:lvl>
                  <c:pt idx="0">
                    <c:v>Colusa Basin Drain </c:v>
                  </c:pt>
                  <c:pt idx="1">
                    <c:v>GCID Main Canal </c:v>
                  </c:pt>
                  <c:pt idx="2">
                    <c:v>Knights Landing Ridge Cut</c:v>
                  </c:pt>
                  <c:pt idx="3">
                    <c:v>Tehama Colusa Canal </c:v>
                  </c:pt>
                  <c:pt idx="4">
                    <c:v>Dunnigan Pipeline</c:v>
                  </c:pt>
                  <c:pt idx="5">
                    <c:v>Funks Pipelines </c:v>
                  </c:pt>
                  <c:pt idx="6">
                    <c:v>TRR East Pipelines</c:v>
                  </c:pt>
                  <c:pt idx="7">
                    <c:v>TRR West Pipelines</c:v>
                  </c:pt>
                  <c:pt idx="8">
                    <c:v>Sites Dam Diversion/Outlet Tunnel</c:v>
                  </c:pt>
                  <c:pt idx="9">
                    <c:v>Environmental Water Pipeline</c:v>
                  </c:pt>
                  <c:pt idx="10">
                    <c:v>Sites Reservoir Inlet/Outlet Works Tunnels</c:v>
                  </c:pt>
                </c:lvl>
                <c:lvl>
                  <c:pt idx="0">
                    <c:v>Existing</c:v>
                  </c:pt>
                  <c:pt idx="4">
                    <c:v>New</c:v>
                  </c:pt>
                </c:lvl>
              </c:multiLvlStrCache>
            </c:multiLvlStrRef>
          </c:cat>
          <c:val>
            <c:numRef>
              <c:f>Summary!$C$4:$C$19</c:f>
              <c:numCache>
                <c:formatCode>General</c:formatCode>
                <c:ptCount val="11"/>
                <c:pt idx="0">
                  <c:v>11</c:v>
                </c:pt>
                <c:pt idx="1">
                  <c:v>39</c:v>
                </c:pt>
                <c:pt idx="2">
                  <c:v>6.5</c:v>
                </c:pt>
                <c:pt idx="3">
                  <c:v>105</c:v>
                </c:pt>
                <c:pt idx="4">
                  <c:v>4</c:v>
                </c:pt>
                <c:pt idx="5">
                  <c:v>2</c:v>
                </c:pt>
                <c:pt idx="6">
                  <c:v>10</c:v>
                </c:pt>
                <c:pt idx="7">
                  <c:v>5</c:v>
                </c:pt>
                <c:pt idx="8">
                  <c:v>0.30303030303030304</c:v>
                </c:pt>
                <c:pt idx="9">
                  <c:v>0.53030303030303028</c:v>
                </c:pt>
                <c:pt idx="10">
                  <c:v>1.1931818181818181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F-4F79-9B1E-B38F91C22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708152"/>
        <c:axId val="347708480"/>
      </c:barChart>
      <c:catAx>
        <c:axId val="347708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708480"/>
        <c:crosses val="autoZero"/>
        <c:auto val="1"/>
        <c:lblAlgn val="ctr"/>
        <c:lblOffset val="100"/>
        <c:noMultiLvlLbl val="0"/>
      </c:catAx>
      <c:valAx>
        <c:axId val="34770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708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[Sites Project Conveyance Features.xlsx]Pie!PivotTable1</c:name>
    <c:fmtId val="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Miles of Conveyance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b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b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27540927998035331"/>
                  <c:h val="9.06969320195639E-2"/>
                </c:manualLayout>
              </c15:layout>
            </c:ext>
          </c:extLst>
        </c:dLbl>
      </c:pivotFmt>
      <c:pivotFmt>
        <c:idx val="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1.364522417153996E-2"/>
              <c:y val="-3.839728261808838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b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38034120734908139"/>
                  <c:h val="0.10577113896149015"/>
                </c:manualLayout>
              </c15:layout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Pie!$B$3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FA2-4487-BB01-00A512AD172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FA2-4487-BB01-00A512AD172E}"/>
              </c:ext>
            </c:extLst>
          </c:dPt>
          <c:dLbls>
            <c:dLbl>
              <c:idx val="0"/>
              <c:layout>
                <c:manualLayout>
                  <c:x val="1.364522417153996E-2"/>
                  <c:y val="-3.83972826180883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034120734908139"/>
                      <c:h val="0.105771138961490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FA2-4487-BB01-00A512AD172E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540927998035331"/>
                      <c:h val="9.069693201956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FA2-4487-BB01-00A512AD17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b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Pie!$A$4:$A$6</c:f>
              <c:strCache>
                <c:ptCount val="2"/>
                <c:pt idx="0">
                  <c:v>Existing</c:v>
                </c:pt>
                <c:pt idx="1">
                  <c:v>New</c:v>
                </c:pt>
              </c:strCache>
            </c:strRef>
          </c:cat>
          <c:val>
            <c:numRef>
              <c:f>Pie!$B$4:$B$6</c:f>
              <c:numCache>
                <c:formatCode>0.0\ "mi"</c:formatCode>
                <c:ptCount val="2"/>
                <c:pt idx="0">
                  <c:v>161.5</c:v>
                </c:pt>
                <c:pt idx="1">
                  <c:v>23.026515151515152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2-4487-BB01-00A512AD172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1</xdr:row>
      <xdr:rowOff>133349</xdr:rowOff>
    </xdr:from>
    <xdr:to>
      <xdr:col>8</xdr:col>
      <xdr:colOff>514350</xdr:colOff>
      <xdr:row>30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1CF0C1A-87B9-46A9-97E9-FCDE351DB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3</xdr:row>
      <xdr:rowOff>71436</xdr:rowOff>
    </xdr:from>
    <xdr:to>
      <xdr:col>7</xdr:col>
      <xdr:colOff>1000125</xdr:colOff>
      <xdr:row>29</xdr:row>
      <xdr:rowOff>152399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6C1D5D-464A-4030-80DB-6E3B436B6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User" refreshedDate="44502.35688738426" createdVersion="7" refreshedVersion="7" minRefreshableVersion="3" recordCount="13" xr:uid="{AE102616-2B68-4098-BF37-4777D8888729}">
  <cacheSource type="worksheet">
    <worksheetSource ref="A1:H14" sheet="Data"/>
  </cacheSource>
  <cacheFields count="8">
    <cacheField name="Feature Name" numFmtId="0">
      <sharedItems count="13">
        <s v="GCID Main Canal "/>
        <s v="Tehama Colusa Canal "/>
        <s v="TRR East Pipelines"/>
        <s v="Funks Pipelines "/>
        <s v="Sites Reservoir Inlet/Outlet Works Tunnels"/>
        <s v="Sites Dam Diversion/Outlet Tunnel"/>
        <s v="Environmental Water Pipeline"/>
        <s v="TRR West Pipelines"/>
        <s v="Dunnigan Pipeline"/>
        <s v="Colusa Basin Drain "/>
        <s v="Knights Landing Ridge Cut"/>
        <s v="Sites Diversion/Outlet Tunnel" u="1"/>
        <s v="Sites Reservoir Inlet/Outlet Tunnels" u="1"/>
      </sharedItems>
    </cacheField>
    <cacheField name="New or Existing" numFmtId="0">
      <sharedItems count="2">
        <s v="Existing"/>
        <s v="New"/>
      </sharedItems>
    </cacheField>
    <cacheField name="Unit Length (miles)" numFmtId="0">
      <sharedItems containsSemiMixedTypes="0" containsString="0" containsNumber="1" minValue="0.30303030303030304" maxValue="65"/>
    </cacheField>
    <cacheField name="Quantity" numFmtId="0">
      <sharedItems containsSemiMixedTypes="0" containsString="0" containsNumber="1" containsInteger="1" minValue="1" maxValue="2"/>
    </cacheField>
    <cacheField name="Total Length (miles)" numFmtId="0">
      <sharedItems containsSemiMixedTypes="0" containsString="0" containsNumber="1" minValue="0.30303030303030304" maxValue="65"/>
    </cacheField>
    <cacheField name="Alternative" numFmtId="0">
      <sharedItems containsBlank="1" count="4">
        <s v="All"/>
        <s v="Alt 1 &amp; 3"/>
        <s v="Alt 2"/>
        <m u="1"/>
      </sharedItems>
    </cacheField>
    <cacheField name="Note" numFmtId="0">
      <sharedItems containsBlank="1"/>
    </cacheField>
    <cacheField name="Sourc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x v="0"/>
    <n v="39"/>
    <n v="1"/>
    <n v="39"/>
    <x v="0"/>
    <s v="Segment between Hamilton City Diversion and TRR"/>
    <s v="Google Earth"/>
  </r>
  <r>
    <x v="1"/>
    <x v="0"/>
    <n v="65"/>
    <n v="1"/>
    <n v="65"/>
    <x v="0"/>
    <s v="Segment upstream of Funks Reservoir"/>
    <s v="Google Earth"/>
  </r>
  <r>
    <x v="2"/>
    <x v="1"/>
    <n v="5"/>
    <n v="2"/>
    <n v="10"/>
    <x v="0"/>
    <s v="2-12' diameter pipelines"/>
    <s v="HC Feasibility Basis of Design Estimate (June 2021)_x000a__x000a_"/>
  </r>
  <r>
    <x v="3"/>
    <x v="1"/>
    <n v="1"/>
    <n v="2"/>
    <n v="2"/>
    <x v="0"/>
    <s v="2-12' pipelines"/>
    <s v="HC Feasibility Basis of Design Estimate (June 2021)_x000a__x000a_"/>
  </r>
  <r>
    <x v="4"/>
    <x v="1"/>
    <n v="0.59659090909090906"/>
    <n v="2"/>
    <n v="1.1931818181818181"/>
    <x v="0"/>
    <s v="2-32' tunnels"/>
    <s v="HR Alternative Delivery Memo (Sept 2021)_x000a_HR Feasibility Cost Estimate TM (May 2021)"/>
  </r>
  <r>
    <x v="5"/>
    <x v="1"/>
    <n v="0.30303030303030304"/>
    <n v="1"/>
    <n v="0.30303030303030304"/>
    <x v="0"/>
    <s v="12' pipeline"/>
    <s v="HR Alternative Delivery Memo (Sept 2021)_x000a__x000a__x000a_HR Feasibility Cost Estimate TM (May 2021)_x000a_"/>
  </r>
  <r>
    <x v="6"/>
    <x v="1"/>
    <n v="0.53030303030303028"/>
    <n v="1"/>
    <n v="0.53030303030303028"/>
    <x v="0"/>
    <s v="12&quot; pipeline"/>
    <s v="Preliminary Project Description (as of Feb 2021)"/>
  </r>
  <r>
    <x v="7"/>
    <x v="1"/>
    <n v="2.5"/>
    <n v="2"/>
    <n v="5"/>
    <x v="0"/>
    <s v="2-12' diameter tunnels"/>
    <s v="HC Feasibility Basis of Design Estimate (June 2021)_x000a__x000a_"/>
  </r>
  <r>
    <x v="1"/>
    <x v="0"/>
    <n v="40"/>
    <n v="1"/>
    <n v="40"/>
    <x v="0"/>
    <s v="Segment downstream of Sites"/>
    <s v="HC Feasibility Basis of Design Estimate (June 2021)_x000a__x000a_"/>
  </r>
  <r>
    <x v="8"/>
    <x v="1"/>
    <n v="4"/>
    <n v="1"/>
    <n v="4"/>
    <x v="1"/>
    <s v="9' pipeline is 4 miles to CBD"/>
    <s v="HC Feasibility Basis of Design Estimate (June 2021)_x000a__x000a_"/>
  </r>
  <r>
    <x v="8"/>
    <x v="1"/>
    <n v="4"/>
    <n v="1"/>
    <n v="10"/>
    <x v="2"/>
    <s v="10.5' pipeline - 10 miles to Sac River"/>
    <s v="HC Feasibility Basis of Design Estimate (June 2021)_x000a__x000a_"/>
  </r>
  <r>
    <x v="9"/>
    <x v="0"/>
    <n v="11"/>
    <n v="1"/>
    <n v="11"/>
    <x v="1"/>
    <s v="Segment downstream of Dunnigan Pipeline"/>
    <s v="Google Earth"/>
  </r>
  <r>
    <x v="10"/>
    <x v="0"/>
    <n v="6.5"/>
    <n v="1"/>
    <n v="6.5"/>
    <x v="1"/>
    <m/>
    <s v="Google Earth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61BF8C-9122-4A96-B473-4E7008A4554C}" name="PivotTable1" cacheId="3" applyNumberFormats="0" applyBorderFormats="0" applyFontFormats="0" applyPatternFormats="0" applyAlignmentFormats="0" applyWidthHeightFormats="1" dataCaption="Values" updatedVersion="7" minRefreshableVersion="3" useAutoFormatting="1" colGrandTotals="0" itemPrintTitles="1" createdVersion="7" indent="0" compact="0" compactData="0" multipleFieldFilters="0" chartFormat="7">
  <location ref="A3:C19" firstHeaderRow="1" firstDataRow="1" firstDataCol="2" rowPageCount="1" colPageCount="1"/>
  <pivotFields count="8">
    <pivotField axis="axisRow" compact="0" outline="0" showAll="0" insertBlankRow="1">
      <items count="14">
        <item x="9"/>
        <item x="8"/>
        <item x="3"/>
        <item x="0"/>
        <item x="10"/>
        <item m="1" x="11"/>
        <item m="1" x="12"/>
        <item x="1"/>
        <item x="2"/>
        <item x="7"/>
        <item x="5"/>
        <item x="6"/>
        <item x="4"/>
        <item t="default"/>
      </items>
    </pivotField>
    <pivotField axis="axisRow" compact="0" outline="0" showAll="0" insertBlankRow="1">
      <items count="3">
        <item x="0"/>
        <item x="1"/>
        <item t="default"/>
      </items>
    </pivotField>
    <pivotField compact="0" outline="0" showAll="0" insertBlankRow="1"/>
    <pivotField compact="0" outline="0" showAll="0" insertBlankRow="1"/>
    <pivotField dataField="1" compact="0" outline="0" showAll="0" insertBlankRow="1"/>
    <pivotField axis="axisPage" compact="0" outline="0" subtotalTop="0" multipleItemSelectionAllowed="1" showAll="0" insertBlankRow="1">
      <items count="5">
        <item h="1" m="1" x="3"/>
        <item x="0"/>
        <item x="1"/>
        <item h="1" x="2"/>
        <item t="default"/>
      </items>
    </pivotField>
    <pivotField compact="0" outline="0" showAll="0" insertBlankRow="1"/>
    <pivotField compact="0" outline="0" showAll="0" insertBlankRow="1"/>
  </pivotFields>
  <rowFields count="2">
    <field x="1"/>
    <field x="0"/>
  </rowFields>
  <rowItems count="16">
    <i>
      <x/>
      <x/>
    </i>
    <i r="1">
      <x v="3"/>
    </i>
    <i r="1">
      <x v="4"/>
    </i>
    <i r="1">
      <x v="7"/>
    </i>
    <i t="default">
      <x/>
    </i>
    <i t="blank">
      <x/>
    </i>
    <i>
      <x v="1"/>
      <x v="1"/>
    </i>
    <i r="1">
      <x v="2"/>
    </i>
    <i r="1">
      <x v="8"/>
    </i>
    <i r="1">
      <x v="9"/>
    </i>
    <i r="1">
      <x v="10"/>
    </i>
    <i r="1">
      <x v="11"/>
    </i>
    <i r="1">
      <x v="12"/>
    </i>
    <i t="default">
      <x v="1"/>
    </i>
    <i t="blank">
      <x v="1"/>
    </i>
    <i t="grand">
      <x/>
    </i>
  </rowItems>
  <colItems count="1">
    <i/>
  </colItems>
  <pageFields count="1">
    <pageField fld="5" hier="-1"/>
  </pageFields>
  <dataFields count="1">
    <dataField name="Sum of Total Length (miles)" fld="4" baseField="0" baseItem="0"/>
  </dataFields>
  <formats count="4">
    <format dxfId="7">
      <pivotArea field="0" grandCol="1" outline="0" axis="axisRow" fieldPosition="1">
        <references count="1">
          <reference field="0" count="2" selected="0">
            <x v="5"/>
            <x v="6"/>
          </reference>
        </references>
      </pivotArea>
    </format>
    <format dxfId="6">
      <pivotArea grandRow="1" outline="0" collapsedLevelsAreSubtotals="1" fieldPosition="0"/>
    </format>
    <format dxfId="5">
      <pivotArea outline="0" fieldPosition="0">
        <references count="1">
          <reference field="1" count="1" selected="0">
            <x v="1"/>
          </reference>
        </references>
      </pivotArea>
    </format>
    <format dxfId="4">
      <pivotArea outline="0" fieldPosition="0">
        <references count="1">
          <reference field="1" count="1" selected="0" defaultSubtotal="1">
            <x v="1"/>
          </reference>
        </references>
      </pivotArea>
    </format>
  </formats>
  <chartFormats count="1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3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 InsertBlankRowDefault="1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76B23A-F6EA-466C-939C-930B91A9D700}" name="PivotTable1" cacheId="3" applyNumberFormats="0" applyBorderFormats="0" applyFontFormats="0" applyPatternFormats="0" applyAlignmentFormats="0" applyWidthHeightFormats="1" dataCaption="Values" updatedVersion="7" minRefreshableVersion="3" useAutoFormatting="1" colGrandTotals="0" itemPrintTitles="1" createdVersion="7" indent="0" compact="0" compactData="0" multipleFieldFilters="0" chartFormat="13">
  <location ref="A3:B6" firstHeaderRow="1" firstDataRow="1" firstDataCol="1" rowPageCount="1" colPageCount="1"/>
  <pivotFields count="8">
    <pivotField compact="0" outline="0" showAll="0" insertBlankRow="1"/>
    <pivotField axis="axisRow" compact="0" outline="0" showAll="0" insertBlankRow="1">
      <items count="3">
        <item x="0"/>
        <item x="1"/>
        <item t="default"/>
      </items>
    </pivotField>
    <pivotField compact="0" outline="0" showAll="0" insertBlankRow="1"/>
    <pivotField compact="0" outline="0" showAll="0" insertBlankRow="1"/>
    <pivotField dataField="1" compact="0" outline="0" showAll="0" insertBlankRow="1"/>
    <pivotField axis="axisPage" compact="0" outline="0" subtotalTop="0" multipleItemSelectionAllowed="1" showAll="0" insertBlankRow="1">
      <items count="5">
        <item h="1" m="1" x="3"/>
        <item x="0"/>
        <item x="1"/>
        <item h="1" x="2"/>
        <item t="default"/>
      </items>
    </pivotField>
    <pivotField compact="0" outline="0" showAll="0" insertBlankRow="1"/>
    <pivotField compact="0" outline="0" showAll="0" insertBlankRow="1"/>
  </pivotFields>
  <rowFields count="1">
    <field x="1"/>
  </rowFields>
  <rowItems count="3">
    <i>
      <x/>
    </i>
    <i>
      <x v="1"/>
    </i>
    <i t="grand">
      <x/>
    </i>
  </rowItems>
  <colItems count="1">
    <i/>
  </colItems>
  <pageFields count="1">
    <pageField fld="5" hier="-1"/>
  </pageFields>
  <dataFields count="1">
    <dataField name="Sum of Total Length (miles)" fld="4" baseField="0" baseItem="0" numFmtId="165"/>
  </dataFields>
  <formats count="4">
    <format dxfId="3">
      <pivotArea grandRow="1" outline="0" collapsedLevelsAreSubtotals="1" fieldPosition="0"/>
    </format>
    <format dxfId="2">
      <pivotArea outline="0" fieldPosition="0">
        <references count="1">
          <reference field="1" count="1" selected="0" defaultSubtotal="1">
            <x v="1"/>
          </reference>
        </references>
      </pivotArea>
    </format>
    <format dxfId="1">
      <pivotArea outline="0" fieldPosition="0">
        <references count="1">
          <reference field="1" count="0" selected="0"/>
        </references>
      </pivotArea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chartFormats count="17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3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8" format="2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4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1" format="5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7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2" format="8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 InsertBlankRowDefault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3hm5en24txyp2e4cxyxaklbs-wpengine.netdna-ssl.com/wp-content/uploads/2021/06/02.-Preliminary-Project-Description-and-Alternatives-As-Posted-02192021currently-under-revision.pdf" TargetMode="External"/><Relationship Id="rId3" Type="http://schemas.openxmlformats.org/officeDocument/2006/relationships/hyperlink" Target="https://3hm5en24txyp2e4cxyxaklbs-wpengine.netdna-ssl.com/wp-content/uploads/2021/06/HC_Feasibility-Design-Basis-of-Estimate.pdf" TargetMode="External"/><Relationship Id="rId7" Type="http://schemas.openxmlformats.org/officeDocument/2006/relationships/hyperlink" Target="https://3hm5en24txyp2e4cxyxaklbs-wpengine.netdna-ssl.com/wp-content/uploads/2021/06/HC_Feasibility-Design-Basis-of-Estimate.pdf" TargetMode="External"/><Relationship Id="rId2" Type="http://schemas.openxmlformats.org/officeDocument/2006/relationships/hyperlink" Target="https://3hm5en24txyp2e4cxyxaklbs-wpengine.netdna-ssl.com/wp-content/uploads/2021/06/HC_Feasibility-Design-Basis-of-Estimate.pdf" TargetMode="External"/><Relationship Id="rId1" Type="http://schemas.openxmlformats.org/officeDocument/2006/relationships/hyperlink" Target="https://3hm5en24txyp2e4cxyxaklbs-wpengine.netdna-ssl.com/wp-content/uploads/2021/06/HC_Feasibility-Design-Basis-of-Estimate.pdf" TargetMode="External"/><Relationship Id="rId6" Type="http://schemas.openxmlformats.org/officeDocument/2006/relationships/hyperlink" Target="https://3hm5en24txyp2e4cxyxaklbs-wpengine.netdna-ssl.com/wp-content/uploads/2021/06/HR_Feasibility-Cost-Estimate-TM.pdf" TargetMode="External"/><Relationship Id="rId5" Type="http://schemas.openxmlformats.org/officeDocument/2006/relationships/hyperlink" Target="https://3hm5en24txyp2e4cxyxaklbs-wpengine.netdna-ssl.com/wp-content/uploads/2021/06/HR_Feasibility-Cost-Estimate-TM.pdf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3hm5en24txyp2e4cxyxaklbs-wpengine.netdna-ssl.com/wp-content/uploads/2021/06/HC_Feasibility-Design-Basis-of-Estimate.pdf" TargetMode="External"/><Relationship Id="rId9" Type="http://schemas.openxmlformats.org/officeDocument/2006/relationships/hyperlink" Target="https://3hm5en24txyp2e4cxyxaklbs-wpengine.netdna-ssl.com/wp-content/uploads/2021/06/HC_Feasibility-Design-Basis-of-Estima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65DCA-0E09-464B-A262-4028FA99CF0C}">
  <dimension ref="A1:C19"/>
  <sheetViews>
    <sheetView workbookViewId="0">
      <selection activeCell="A17" activeCellId="1" sqref="A8:C8 A17:C17"/>
      <pivotSelection pane="bottomRight" showHeader="1" extendable="1" start="13" max="16" activeRow="16" click="1" r:id="rId1">
        <pivotArea dataOnly="0" outline="0" fieldPosition="0">
          <references count="1">
            <reference field="1" count="0" defaultSubtotal="1"/>
          </references>
        </pivotArea>
      </pivotSelection>
    </sheetView>
  </sheetViews>
  <sheetFormatPr defaultRowHeight="15" x14ac:dyDescent="0.25"/>
  <cols>
    <col min="1" max="1" width="25.7109375" bestFit="1" customWidth="1"/>
    <col min="2" max="2" width="34" bestFit="1" customWidth="1"/>
    <col min="3" max="3" width="23" bestFit="1" customWidth="1"/>
    <col min="4" max="4" width="8.42578125" bestFit="1" customWidth="1"/>
    <col min="5" max="5" width="5" bestFit="1" customWidth="1"/>
    <col min="6" max="6" width="24.140625" bestFit="1" customWidth="1"/>
    <col min="7" max="7" width="27.85546875" bestFit="1" customWidth="1"/>
    <col min="8" max="8" width="33.42578125" bestFit="1" customWidth="1"/>
    <col min="9" max="9" width="20.28515625" bestFit="1" customWidth="1"/>
    <col min="10" max="10" width="17.28515625" bestFit="1" customWidth="1"/>
    <col min="11" max="11" width="18.42578125" bestFit="1" customWidth="1"/>
  </cols>
  <sheetData>
    <row r="1" spans="1:3" x14ac:dyDescent="0.25">
      <c r="A1" s="4" t="s">
        <v>0</v>
      </c>
      <c r="B1" t="s">
        <v>1</v>
      </c>
    </row>
    <row r="3" spans="1:3" x14ac:dyDescent="0.25">
      <c r="A3" s="4" t="s">
        <v>2</v>
      </c>
      <c r="B3" s="4" t="s">
        <v>3</v>
      </c>
      <c r="C3" t="s">
        <v>4</v>
      </c>
    </row>
    <row r="4" spans="1:3" x14ac:dyDescent="0.25">
      <c r="A4" t="s">
        <v>5</v>
      </c>
      <c r="B4" t="s">
        <v>6</v>
      </c>
      <c r="C4" s="5">
        <v>11</v>
      </c>
    </row>
    <row r="5" spans="1:3" x14ac:dyDescent="0.25">
      <c r="B5" t="s">
        <v>7</v>
      </c>
      <c r="C5" s="5">
        <v>39</v>
      </c>
    </row>
    <row r="6" spans="1:3" x14ac:dyDescent="0.25">
      <c r="B6" t="s">
        <v>8</v>
      </c>
      <c r="C6" s="5">
        <v>6.5</v>
      </c>
    </row>
    <row r="7" spans="1:3" x14ac:dyDescent="0.25">
      <c r="B7" t="s">
        <v>9</v>
      </c>
      <c r="C7" s="5">
        <v>105</v>
      </c>
    </row>
    <row r="8" spans="1:3" x14ac:dyDescent="0.25">
      <c r="A8" t="s">
        <v>10</v>
      </c>
      <c r="C8" s="5">
        <v>161.5</v>
      </c>
    </row>
    <row r="9" spans="1:3" x14ac:dyDescent="0.25">
      <c r="C9" s="5"/>
    </row>
    <row r="10" spans="1:3" x14ac:dyDescent="0.25">
      <c r="A10" t="s">
        <v>11</v>
      </c>
      <c r="B10" t="s">
        <v>12</v>
      </c>
      <c r="C10" s="6">
        <v>4</v>
      </c>
    </row>
    <row r="11" spans="1:3" x14ac:dyDescent="0.25">
      <c r="B11" t="s">
        <v>13</v>
      </c>
      <c r="C11" s="6">
        <v>2</v>
      </c>
    </row>
    <row r="12" spans="1:3" x14ac:dyDescent="0.25">
      <c r="B12" t="s">
        <v>14</v>
      </c>
      <c r="C12" s="6">
        <v>10</v>
      </c>
    </row>
    <row r="13" spans="1:3" x14ac:dyDescent="0.25">
      <c r="B13" t="s">
        <v>15</v>
      </c>
      <c r="C13" s="6">
        <v>5</v>
      </c>
    </row>
    <row r="14" spans="1:3" x14ac:dyDescent="0.25">
      <c r="B14" t="s">
        <v>16</v>
      </c>
      <c r="C14" s="6">
        <v>0.30303030303030304</v>
      </c>
    </row>
    <row r="15" spans="1:3" x14ac:dyDescent="0.25">
      <c r="B15" t="s">
        <v>17</v>
      </c>
      <c r="C15" s="6">
        <v>0.53030303030303028</v>
      </c>
    </row>
    <row r="16" spans="1:3" x14ac:dyDescent="0.25">
      <c r="B16" t="s">
        <v>43</v>
      </c>
      <c r="C16" s="6">
        <v>1.1931818181818181</v>
      </c>
    </row>
    <row r="17" spans="1:3" x14ac:dyDescent="0.25">
      <c r="A17" t="s">
        <v>18</v>
      </c>
      <c r="C17" s="6">
        <v>23.026515151515152</v>
      </c>
    </row>
    <row r="18" spans="1:3" x14ac:dyDescent="0.25">
      <c r="C18" s="5"/>
    </row>
    <row r="19" spans="1:3" x14ac:dyDescent="0.25">
      <c r="A19" t="s">
        <v>19</v>
      </c>
      <c r="C19" s="7">
        <v>184.52651515151516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21C98-8D7C-4862-9E84-AAB75D301995}">
  <dimension ref="A1:B6"/>
  <sheetViews>
    <sheetView tabSelected="1" workbookViewId="0">
      <selection activeCell="A30" sqref="A30"/>
    </sheetView>
  </sheetViews>
  <sheetFormatPr defaultRowHeight="15" x14ac:dyDescent="0.25"/>
  <cols>
    <col min="1" max="1" width="15.5703125" bestFit="1" customWidth="1"/>
    <col min="2" max="2" width="23" bestFit="1" customWidth="1"/>
    <col min="3" max="3" width="25.7109375" bestFit="1" customWidth="1"/>
    <col min="4" max="4" width="8.42578125" bestFit="1" customWidth="1"/>
    <col min="5" max="5" width="5" bestFit="1" customWidth="1"/>
    <col min="6" max="6" width="24.140625" bestFit="1" customWidth="1"/>
    <col min="7" max="7" width="27.85546875" bestFit="1" customWidth="1"/>
    <col min="8" max="8" width="33.42578125" bestFit="1" customWidth="1"/>
    <col min="9" max="9" width="20.28515625" bestFit="1" customWidth="1"/>
    <col min="10" max="10" width="17.28515625" bestFit="1" customWidth="1"/>
    <col min="11" max="11" width="18.42578125" bestFit="1" customWidth="1"/>
  </cols>
  <sheetData>
    <row r="1" spans="1:2" x14ac:dyDescent="0.25">
      <c r="A1" s="4" t="s">
        <v>0</v>
      </c>
      <c r="B1" t="s">
        <v>1</v>
      </c>
    </row>
    <row r="3" spans="1:2" x14ac:dyDescent="0.25">
      <c r="A3" s="4" t="s">
        <v>2</v>
      </c>
      <c r="B3" t="s">
        <v>4</v>
      </c>
    </row>
    <row r="4" spans="1:2" x14ac:dyDescent="0.25">
      <c r="A4" t="s">
        <v>5</v>
      </c>
      <c r="B4" s="12">
        <v>161.5</v>
      </c>
    </row>
    <row r="5" spans="1:2" x14ac:dyDescent="0.25">
      <c r="A5" t="s">
        <v>11</v>
      </c>
      <c r="B5" s="12">
        <v>23.026515151515152</v>
      </c>
    </row>
    <row r="6" spans="1:2" x14ac:dyDescent="0.25">
      <c r="A6" t="s">
        <v>19</v>
      </c>
      <c r="B6" s="12">
        <v>184.52651515151516</v>
      </c>
    </row>
  </sheetData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96D6C-30A3-4345-8F8D-375DAE9B7558}">
  <dimension ref="A1:H14"/>
  <sheetViews>
    <sheetView topLeftCell="B1" workbookViewId="0">
      <pane ySplit="1" topLeftCell="A2" activePane="bottomLeft" state="frozen"/>
      <selection pane="bottomLeft" activeCell="E7" sqref="E7"/>
    </sheetView>
  </sheetViews>
  <sheetFormatPr defaultRowHeight="15" x14ac:dyDescent="0.25"/>
  <cols>
    <col min="1" max="1" width="34.5703125" customWidth="1"/>
    <col min="2" max="2" width="22" customWidth="1"/>
    <col min="3" max="3" width="17.28515625" customWidth="1"/>
    <col min="4" max="5" width="22" customWidth="1"/>
    <col min="6" max="6" width="14.140625" customWidth="1"/>
    <col min="7" max="7" width="23" style="9" customWidth="1"/>
    <col min="8" max="8" width="47.28515625" customWidth="1"/>
  </cols>
  <sheetData>
    <row r="1" spans="1:8" x14ac:dyDescent="0.25">
      <c r="A1" s="10" t="s">
        <v>3</v>
      </c>
      <c r="B1" s="10" t="s">
        <v>2</v>
      </c>
      <c r="C1" s="10" t="s">
        <v>20</v>
      </c>
      <c r="D1" s="10" t="s">
        <v>21</v>
      </c>
      <c r="E1" s="10" t="s">
        <v>22</v>
      </c>
      <c r="F1" s="10" t="s">
        <v>0</v>
      </c>
      <c r="G1" s="11" t="s">
        <v>23</v>
      </c>
      <c r="H1" s="10" t="s">
        <v>24</v>
      </c>
    </row>
    <row r="2" spans="1:8" ht="45" x14ac:dyDescent="0.25">
      <c r="A2" t="s">
        <v>7</v>
      </c>
      <c r="B2" t="s">
        <v>5</v>
      </c>
      <c r="C2">
        <v>39</v>
      </c>
      <c r="D2">
        <v>1</v>
      </c>
      <c r="E2">
        <f t="shared" ref="E2:E14" si="0">C2*D2</f>
        <v>39</v>
      </c>
      <c r="F2" t="s">
        <v>25</v>
      </c>
      <c r="G2" s="9" t="s">
        <v>26</v>
      </c>
      <c r="H2" t="s">
        <v>27</v>
      </c>
    </row>
    <row r="3" spans="1:8" ht="30" x14ac:dyDescent="0.25">
      <c r="A3" t="s">
        <v>9</v>
      </c>
      <c r="B3" t="s">
        <v>5</v>
      </c>
      <c r="C3">
        <v>65</v>
      </c>
      <c r="D3">
        <v>1</v>
      </c>
      <c r="E3">
        <f t="shared" si="0"/>
        <v>65</v>
      </c>
      <c r="F3" t="s">
        <v>25</v>
      </c>
      <c r="G3" s="9" t="s">
        <v>28</v>
      </c>
      <c r="H3" t="s">
        <v>27</v>
      </c>
    </row>
    <row r="4" spans="1:8" ht="45" x14ac:dyDescent="0.25">
      <c r="A4" t="s">
        <v>14</v>
      </c>
      <c r="B4" t="s">
        <v>11</v>
      </c>
      <c r="C4">
        <v>5</v>
      </c>
      <c r="D4">
        <v>2</v>
      </c>
      <c r="E4">
        <f t="shared" si="0"/>
        <v>10</v>
      </c>
      <c r="F4" t="s">
        <v>25</v>
      </c>
      <c r="G4" s="9" t="s">
        <v>29</v>
      </c>
      <c r="H4" s="1" t="s">
        <v>30</v>
      </c>
    </row>
    <row r="5" spans="1:8" ht="45" x14ac:dyDescent="0.25">
      <c r="A5" t="s">
        <v>13</v>
      </c>
      <c r="B5" t="s">
        <v>11</v>
      </c>
      <c r="C5">
        <v>1</v>
      </c>
      <c r="D5">
        <v>2</v>
      </c>
      <c r="E5">
        <f t="shared" si="0"/>
        <v>2</v>
      </c>
      <c r="F5" t="s">
        <v>25</v>
      </c>
      <c r="G5" s="9" t="s">
        <v>31</v>
      </c>
      <c r="H5" s="1" t="s">
        <v>30</v>
      </c>
    </row>
    <row r="6" spans="1:8" ht="47.25" customHeight="1" x14ac:dyDescent="0.25">
      <c r="A6" t="s">
        <v>43</v>
      </c>
      <c r="B6" t="s">
        <v>11</v>
      </c>
      <c r="C6" s="6">
        <f>3150/5280</f>
        <v>0.59659090909090906</v>
      </c>
      <c r="D6" s="7">
        <v>2</v>
      </c>
      <c r="E6" s="6">
        <f t="shared" si="0"/>
        <v>1.1931818181818181</v>
      </c>
      <c r="F6" t="s">
        <v>25</v>
      </c>
      <c r="G6" s="9" t="s">
        <v>41</v>
      </c>
      <c r="H6" s="13" t="s">
        <v>42</v>
      </c>
    </row>
    <row r="7" spans="1:8" ht="75" x14ac:dyDescent="0.25">
      <c r="A7" s="2" t="s">
        <v>16</v>
      </c>
      <c r="B7" t="s">
        <v>11</v>
      </c>
      <c r="C7" s="6">
        <f>1600/5280</f>
        <v>0.30303030303030304</v>
      </c>
      <c r="D7" s="8">
        <v>1</v>
      </c>
      <c r="E7" s="6">
        <f t="shared" si="0"/>
        <v>0.30303030303030304</v>
      </c>
      <c r="F7" t="s">
        <v>25</v>
      </c>
      <c r="G7" s="9" t="s">
        <v>44</v>
      </c>
      <c r="H7" s="3" t="s">
        <v>45</v>
      </c>
    </row>
    <row r="8" spans="1:8" x14ac:dyDescent="0.25">
      <c r="A8" s="2" t="s">
        <v>17</v>
      </c>
      <c r="B8" t="s">
        <v>11</v>
      </c>
      <c r="C8" s="6">
        <f>2800/5280</f>
        <v>0.53030303030303028</v>
      </c>
      <c r="D8" s="8">
        <v>1</v>
      </c>
      <c r="E8" s="6">
        <f t="shared" si="0"/>
        <v>0.53030303030303028</v>
      </c>
      <c r="F8" t="s">
        <v>25</v>
      </c>
      <c r="G8" s="9" t="s">
        <v>32</v>
      </c>
      <c r="H8" s="3" t="s">
        <v>33</v>
      </c>
    </row>
    <row r="9" spans="1:8" ht="45" x14ac:dyDescent="0.25">
      <c r="A9" t="s">
        <v>15</v>
      </c>
      <c r="B9" t="s">
        <v>11</v>
      </c>
      <c r="C9">
        <v>2.5</v>
      </c>
      <c r="D9">
        <v>2</v>
      </c>
      <c r="E9">
        <f t="shared" si="0"/>
        <v>5</v>
      </c>
      <c r="F9" t="s">
        <v>25</v>
      </c>
      <c r="G9" s="9" t="s">
        <v>34</v>
      </c>
      <c r="H9" s="1" t="s">
        <v>30</v>
      </c>
    </row>
    <row r="10" spans="1:8" ht="45" x14ac:dyDescent="0.25">
      <c r="A10" t="s">
        <v>9</v>
      </c>
      <c r="B10" t="s">
        <v>5</v>
      </c>
      <c r="C10">
        <v>40</v>
      </c>
      <c r="D10">
        <v>1</v>
      </c>
      <c r="E10">
        <f t="shared" si="0"/>
        <v>40</v>
      </c>
      <c r="F10" t="s">
        <v>25</v>
      </c>
      <c r="G10" s="9" t="s">
        <v>35</v>
      </c>
      <c r="H10" s="1" t="s">
        <v>30</v>
      </c>
    </row>
    <row r="11" spans="1:8" ht="45" x14ac:dyDescent="0.25">
      <c r="A11" s="2" t="s">
        <v>12</v>
      </c>
      <c r="B11" t="s">
        <v>11</v>
      </c>
      <c r="C11">
        <v>4</v>
      </c>
      <c r="D11">
        <v>1</v>
      </c>
      <c r="E11">
        <f t="shared" si="0"/>
        <v>4</v>
      </c>
      <c r="F11" t="s">
        <v>36</v>
      </c>
      <c r="G11" s="9" t="s">
        <v>37</v>
      </c>
      <c r="H11" s="1" t="s">
        <v>30</v>
      </c>
    </row>
    <row r="12" spans="1:8" ht="45" x14ac:dyDescent="0.25">
      <c r="A12" s="2" t="s">
        <v>12</v>
      </c>
      <c r="B12" t="s">
        <v>11</v>
      </c>
      <c r="C12">
        <v>4</v>
      </c>
      <c r="D12">
        <v>1</v>
      </c>
      <c r="E12">
        <v>10</v>
      </c>
      <c r="F12" t="s">
        <v>38</v>
      </c>
      <c r="G12" s="9" t="s">
        <v>39</v>
      </c>
      <c r="H12" s="1" t="s">
        <v>30</v>
      </c>
    </row>
    <row r="13" spans="1:8" ht="30" x14ac:dyDescent="0.25">
      <c r="A13" t="s">
        <v>6</v>
      </c>
      <c r="B13" t="s">
        <v>5</v>
      </c>
      <c r="C13">
        <v>11</v>
      </c>
      <c r="D13">
        <v>1</v>
      </c>
      <c r="E13">
        <f t="shared" si="0"/>
        <v>11</v>
      </c>
      <c r="F13" t="s">
        <v>36</v>
      </c>
      <c r="G13" s="9" t="s">
        <v>40</v>
      </c>
      <c r="H13" t="s">
        <v>27</v>
      </c>
    </row>
    <row r="14" spans="1:8" x14ac:dyDescent="0.25">
      <c r="A14" t="s">
        <v>8</v>
      </c>
      <c r="B14" t="s">
        <v>5</v>
      </c>
      <c r="C14">
        <v>6.5</v>
      </c>
      <c r="D14">
        <v>1</v>
      </c>
      <c r="E14">
        <f t="shared" si="0"/>
        <v>6.5</v>
      </c>
      <c r="F14" t="s">
        <v>36</v>
      </c>
      <c r="H14" t="s">
        <v>27</v>
      </c>
    </row>
  </sheetData>
  <hyperlinks>
    <hyperlink ref="H4" r:id="rId1" display="https://3hm5en24txyp2e4cxyxaklbs-wpengine.netdna-ssl.com/wp-content/uploads/2021/06/HC_Feasibility-Design-Basis-of-Estimate.pdf" xr:uid="{4C1CDDC0-86F5-4BAB-8713-D7304A1325DD}"/>
    <hyperlink ref="H5" r:id="rId2" display="https://3hm5en24txyp2e4cxyxaklbs-wpengine.netdna-ssl.com/wp-content/uploads/2021/06/HC_Feasibility-Design-Basis-of-Estimate.pdf" xr:uid="{07ADA977-75B7-42B1-875C-3801BBF5B084}"/>
    <hyperlink ref="H11" r:id="rId3" display="https://3hm5en24txyp2e4cxyxaklbs-wpengine.netdna-ssl.com/wp-content/uploads/2021/06/HC_Feasibility-Design-Basis-of-Estimate.pdf" xr:uid="{74CF32D0-C8D1-4D85-9638-595465B631D1}"/>
    <hyperlink ref="H9" r:id="rId4" display="https://3hm5en24txyp2e4cxyxaklbs-wpengine.netdna-ssl.com/wp-content/uploads/2021/06/HC_Feasibility-Design-Basis-of-Estimate.pdf" xr:uid="{262E666B-BFF0-44AD-9678-D161B081C165}"/>
    <hyperlink ref="H6" r:id="rId5" display="HR Feasibility Cost Estimate TM (May 2021)" xr:uid="{5C23DA62-597B-40E1-9026-417ED6DDFA04}"/>
    <hyperlink ref="H7" r:id="rId6" display="HR Feasibility Cost Estimate TM (May 2021)" xr:uid="{9AFB2D00-D312-4456-B437-3003DC3D1B76}"/>
    <hyperlink ref="H10" r:id="rId7" display="https://3hm5en24txyp2e4cxyxaklbs-wpengine.netdna-ssl.com/wp-content/uploads/2021/06/HC_Feasibility-Design-Basis-of-Estimate.pdf" xr:uid="{BBC934BF-B094-42C2-A5BE-FA7E1C505BC8}"/>
    <hyperlink ref="H8" r:id="rId8" xr:uid="{4FE6F5DC-59AE-4505-9A1E-2017F084BC20}"/>
    <hyperlink ref="H12" r:id="rId9" display="https://3hm5en24txyp2e4cxyxaklbs-wpengine.netdna-ssl.com/wp-content/uploads/2021/06/HC_Feasibility-Design-Basis-of-Estimate.pdf" xr:uid="{0E705044-C905-4BA5-BC33-7E10224DC01B}"/>
  </hyperlinks>
  <pageMargins left="0.7" right="0.7" top="0.75" bottom="0.75" header="0.3" footer="0.3"/>
  <pageSetup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Pie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Cheyanne Harris</dc:creator>
  <cp:keywords/>
  <dc:description/>
  <cp:lastModifiedBy>Cheyanne Harris</cp:lastModifiedBy>
  <cp:revision/>
  <dcterms:created xsi:type="dcterms:W3CDTF">2021-09-21T22:45:52Z</dcterms:created>
  <dcterms:modified xsi:type="dcterms:W3CDTF">2022-02-16T19:29:06Z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29e37d-a8a4-4222-a804-8a2bb3536c03_Enabled">
    <vt:lpwstr>true</vt:lpwstr>
  </property>
  <property fmtid="{D5CDD505-2E9C-101B-9397-08002B2CF9AE}" pid="3" name="MSIP_Label_ae29e37d-a8a4-4222-a804-8a2bb3536c03_SetDate">
    <vt:lpwstr>2021-09-21T22:45:53Z</vt:lpwstr>
  </property>
  <property fmtid="{D5CDD505-2E9C-101B-9397-08002B2CF9AE}" pid="4" name="MSIP_Label_ae29e37d-a8a4-4222-a804-8a2bb3536c03_Method">
    <vt:lpwstr>Standard</vt:lpwstr>
  </property>
  <property fmtid="{D5CDD505-2E9C-101B-9397-08002B2CF9AE}" pid="5" name="MSIP_Label_ae29e37d-a8a4-4222-a804-8a2bb3536c03_Name">
    <vt:lpwstr>General (Default)</vt:lpwstr>
  </property>
  <property fmtid="{D5CDD505-2E9C-101B-9397-08002B2CF9AE}" pid="6" name="MSIP_Label_ae29e37d-a8a4-4222-a804-8a2bb3536c03_SiteId">
    <vt:lpwstr>cb2bab3d-7d90-44ea-9e31-531011b1213d</vt:lpwstr>
  </property>
  <property fmtid="{D5CDD505-2E9C-101B-9397-08002B2CF9AE}" pid="7" name="MSIP_Label_ae29e37d-a8a4-4222-a804-8a2bb3536c03_ActionId">
    <vt:lpwstr>1803ae13-9b77-4d57-a2b4-b849bf8a384f</vt:lpwstr>
  </property>
  <property fmtid="{D5CDD505-2E9C-101B-9397-08002B2CF9AE}" pid="8" name="MSIP_Label_ae29e37d-a8a4-4222-a804-8a2bb3536c03_ContentBits">
    <vt:lpwstr>0</vt:lpwstr>
  </property>
</Properties>
</file>